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6_阿南庁舎\共有\03_整備班\52経営体育成基盤整備事業（長生中央地区）\R７年度\03_工事\04_Ｒ７阿耕　経営体　長生中央　１－６工事（担い手確保型）（着手日指定型）\★PPI\"/>
    </mc:Choice>
  </mc:AlternateContent>
  <xr:revisionPtr revIDLastSave="0" documentId="13_ncr:1_{F6CBCDAB-8A2D-437E-8FDE-00C8FE9A1B5F}" xr6:coauthVersionLast="47" xr6:coauthVersionMax="47" xr10:uidLastSave="{00000000-0000-0000-0000-000000000000}"/>
  <bookViews>
    <workbookView xWindow="24615" yWindow="720" windowWidth="20460" windowHeight="13650" tabRatio="818" xr2:uid="{00000000-000D-0000-FFFF-FFFF00000000}"/>
  </bookViews>
  <sheets>
    <sheet name="工事費内訳書" sheetId="59" r:id="rId1"/>
  </sheets>
  <definedNames>
    <definedName name="_xlnm.Print_Area" localSheetId="0">工事費内訳書!$A$1:$G$113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工事費内訳書!$G$113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工事費内訳書!$I$113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59" l="1"/>
  <c r="G13" i="59" s="1"/>
  <c r="G20" i="59"/>
  <c r="G22" i="59"/>
  <c r="G26" i="59"/>
  <c r="G29" i="59"/>
  <c r="G35" i="59"/>
  <c r="G42" i="59"/>
  <c r="G34" i="59" s="1"/>
  <c r="G53" i="59"/>
  <c r="G60" i="59"/>
  <c r="G66" i="59"/>
  <c r="G59" i="59" s="1"/>
  <c r="G69" i="59"/>
  <c r="G71" i="59"/>
  <c r="G77" i="59"/>
  <c r="G87" i="59"/>
  <c r="G89" i="59"/>
  <c r="G92" i="59"/>
  <c r="G94" i="59"/>
  <c r="G86" i="59" s="1"/>
  <c r="G96" i="59"/>
  <c r="G103" i="59"/>
  <c r="G102" i="59" s="1"/>
  <c r="G101" i="59" s="1"/>
  <c r="G99" i="59" s="1"/>
  <c r="G98" i="59" s="1"/>
  <c r="G105" i="59"/>
  <c r="G110" i="59"/>
  <c r="G109" i="59" s="1"/>
  <c r="G108" i="59" s="1"/>
  <c r="G12" i="59" l="1"/>
  <c r="G11" i="59" s="1"/>
  <c r="G10" i="59" s="1"/>
  <c r="G112" i="59" s="1"/>
  <c r="G113" i="59" s="1"/>
</calcChain>
</file>

<file path=xl/sharedStrings.xml><?xml version="1.0" encoding="utf-8"?>
<sst xmlns="http://schemas.openxmlformats.org/spreadsheetml/2006/main" count="221" uniqueCount="113">
  <si>
    <t>住　　　　所</t>
  </si>
  <si>
    <t>商号又は名称</t>
  </si>
  <si>
    <t>代 表 者 名</t>
  </si>
  <si>
    <t>工事費内訳書</t>
  </si>
  <si>
    <t>工 事 名</t>
  </si>
  <si>
    <t>Ｒ７阿耕　経営体　長生中央　１－６工事（担い手確保型）（着手日指定型）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</si>
  <si>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</si>
  <si>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</si>
  <si>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</si>
  <si>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</si>
  <si>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</si>
  <si>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</si>
  <si>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</si>
  <si>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</si>
  <si>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</si>
  <si>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</si>
  <si>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整地工
_x000D_</t>
  </si>
  <si>
    <t>表土扱い（ほ場整備工）（標準区画0.3ha以上）
_x000D_はぎ取り戻し(表土はぎ）</t>
  </si>
  <si>
    <t>ha</t>
  </si>
  <si>
    <t>表土扱い（ほ場整備工）（標準区画0.3ha以上）
_x000D_はぎ取り戻し(表土戻し+整地）</t>
  </si>
  <si>
    <t>基盤造成・畦畔築立（標準区画0.3ha以上）
_x000D_基盤切盛+畦畔築立+基盤整地</t>
  </si>
  <si>
    <t>雑物除去（ほ場整備工）
_x000D_</t>
  </si>
  <si>
    <t>耕起砕土
_x000D_</t>
  </si>
  <si>
    <t>整形仕上げ工
_x000D_</t>
  </si>
  <si>
    <t>畦畔整形工
_x000D_</t>
  </si>
  <si>
    <t>㎡</t>
  </si>
  <si>
    <t>進入路工
_x000D_</t>
  </si>
  <si>
    <t>機械盛土
_x000D_</t>
  </si>
  <si>
    <t>m3</t>
  </si>
  <si>
    <t>法面整形
_x000D_</t>
  </si>
  <si>
    <t>芝付
_x000D_</t>
  </si>
  <si>
    <t>付帯工
_x000D_一筆排水路工</t>
  </si>
  <si>
    <t>コンクリート分水槽据付
_x000D_据付,80kgを超え200kg以下,無し</t>
  </si>
  <si>
    <t>基</t>
  </si>
  <si>
    <t>田面排水口
_x000D_VUφ200</t>
  </si>
  <si>
    <t>ｍ</t>
  </si>
  <si>
    <t>構造物取壊し工
_x000D_</t>
  </si>
  <si>
    <t>コンクリート構造物取壊し
_x000D_無筋コンクリート</t>
  </si>
  <si>
    <t>舗装版破砕
_x000D_Co舗装</t>
  </si>
  <si>
    <t>殻運搬・処理（産業廃棄物処分費）
_x000D_無筋コンクリート</t>
  </si>
  <si>
    <t>殻運搬・処理（産業廃棄物処分費）
_x000D_Co舗装</t>
  </si>
  <si>
    <t>用水路工（管水路）
_x000D_</t>
  </si>
  <si>
    <t>管体土工
_x000D_</t>
  </si>
  <si>
    <t>掘削
_x000D_</t>
  </si>
  <si>
    <t>基面整正
_x000D_</t>
  </si>
  <si>
    <t>砂基礎
_x000D_①＋②</t>
  </si>
  <si>
    <t>砂基礎
_x000D_管体保護工</t>
  </si>
  <si>
    <t>埋戻
_x000D_流用土</t>
  </si>
  <si>
    <t>埋設表示テープ
_x000D_</t>
  </si>
  <si>
    <t>管水路工
_x000D_</t>
  </si>
  <si>
    <t>硬質塩化ビニール管(VU-RR)
_x000D_φ350　支給品</t>
  </si>
  <si>
    <t>硬質塩化ビニール管(VU-RR)
_x000D_φ200　支給品</t>
  </si>
  <si>
    <t>鋳鉄製メカ型片落管　SR付
_x000D_φ450×350　支給品</t>
  </si>
  <si>
    <t>個</t>
  </si>
  <si>
    <t>鋳鉄製メカ型片落管　SR付
_x000D_φ250×200　支給品</t>
  </si>
  <si>
    <t>FRP製曲管　離脱防止内蔵型
_x000D_φ350 45°　支給品</t>
  </si>
  <si>
    <t>FRP製曲管　離脱防止内蔵型
_x000D_φ350 5°5/8　支給品</t>
  </si>
  <si>
    <t>仕切弁工
_x000D_φ350 H=1.0m 鋳鉄製ソフトシール</t>
  </si>
  <si>
    <t>箇所</t>
  </si>
  <si>
    <t>仕切弁室
_x000D_φ350 H=1.0m</t>
  </si>
  <si>
    <t>空気弁工
_x000D_φ350 H=1.0m</t>
  </si>
  <si>
    <t>空気弁室設置
_x000D_蓋付枠 D-3</t>
  </si>
  <si>
    <t>給水栓工
_x000D_</t>
  </si>
  <si>
    <t>自動給水栓設置工
_x000D_φ75　支給品</t>
  </si>
  <si>
    <t>給水栓継手
_x000D_TS継手</t>
  </si>
  <si>
    <t>分岐サドル
_x000D_支給品</t>
  </si>
  <si>
    <t>バルブソケット
_x000D_φ75 メタル入り　支給品</t>
  </si>
  <si>
    <t>バルブソケット
_x000D_φ75 メタル入り</t>
  </si>
  <si>
    <t>排水路工
_x000D_</t>
  </si>
  <si>
    <t>作業土工
_x000D_</t>
  </si>
  <si>
    <t>床掘り
_x000D_</t>
  </si>
  <si>
    <t>埋戻
_x000D_</t>
  </si>
  <si>
    <t>盛土工
_x000D_</t>
  </si>
  <si>
    <t>法面整形
_x000D_切土部</t>
  </si>
  <si>
    <t>植生工
_x000D_</t>
  </si>
  <si>
    <t>鉄筋コンクリートFTフリューム
_x000D_H1100×B1100</t>
  </si>
  <si>
    <t>鉄筋コンクリートFTフリューム
_x000D_H1100×B1200</t>
  </si>
  <si>
    <t>ヒューム管
_x000D_HPΦ500　支給品</t>
  </si>
  <si>
    <t>ヒューム管
_x000D_HPΦ600</t>
  </si>
  <si>
    <t>ボックスカルバート
_x000D_W1200*B1200</t>
  </si>
  <si>
    <t>付帯工
_x000D_</t>
  </si>
  <si>
    <t>現場打桝
_x000D_1200型</t>
  </si>
  <si>
    <t>現場打桝
_x000D_1600-1型</t>
  </si>
  <si>
    <t>現場打桝
_x000D_1600-2型</t>
  </si>
  <si>
    <t>急流式落差工
_x000D_KF300-1　支給品</t>
  </si>
  <si>
    <t>受台
_x000D_KF300-1</t>
  </si>
  <si>
    <t>止め壁
_x000D_KF300-1</t>
  </si>
  <si>
    <t>現場取合工
_x000D_300型 止めコンクリート含む</t>
  </si>
  <si>
    <t>現場取合工
_x000D_1100型 止めコンクリート含む</t>
  </si>
  <si>
    <t>道路工
_x000D_</t>
  </si>
  <si>
    <t>路体（築堤）盛土・埋戻
_x000D_</t>
  </si>
  <si>
    <t>法面整形
_x000D_盛土部</t>
  </si>
  <si>
    <t>砂利舗装工
_x000D_</t>
  </si>
  <si>
    <t>敷砂利
_x000D_再生ｸﾗｯｼｬﾗﾝ,RC-40</t>
  </si>
  <si>
    <t>購入土
_x000D_</t>
  </si>
  <si>
    <t>土砂等運搬
_x000D_購入土</t>
  </si>
  <si>
    <t>間接工事費
_x000D_</t>
  </si>
  <si>
    <t>共通仮設費
_x000D_</t>
  </si>
  <si>
    <t>共通仮設費（率計上分）
_x000D_</t>
  </si>
  <si>
    <t>運搬費
_x000D_</t>
  </si>
  <si>
    <t>共通仮設（積上げ）
_x000D_</t>
  </si>
  <si>
    <t>重建設機械分解・組立・輸送
_x000D_</t>
  </si>
  <si>
    <t>台</t>
  </si>
  <si>
    <t>現場管理費
_x000D_</t>
  </si>
  <si>
    <t>現場管理費（率計上）
_x000D_</t>
  </si>
  <si>
    <t>一般管理費等
_x000D_</t>
  </si>
  <si>
    <t>一括計上価格
_x000D_</t>
  </si>
  <si>
    <t>技術管理費
_x000D_</t>
  </si>
  <si>
    <t>六価クロム溶出試験費
_x000D_</t>
  </si>
  <si>
    <t>六価クロム溶出試験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</si>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</sst>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115"/>
  <sheetViews>
    <sheetView showGridLines="0" tabSelected="1" zoomScaleNormal="100" zoomScaleSheetLayoutView="100" workbookViewId="0">
      <selection activeCell="A7" sqref="A7:G7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4</v>
      </c>
      <c r="B8" s="26" t="s">
        <v>5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6</v>
      </c>
      <c r="B9" s="28"/>
      <c r="C9" s="28"/>
      <c r="D9" s="29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32" t="s">
        <v>12</v>
      </c>
      <c r="B10" s="33"/>
      <c r="C10" s="33"/>
      <c r="D10" s="34"/>
      <c r="E10" s="10" t="s">
        <v>13</v>
      </c>
      <c r="F10" s="11">
        <v>1</v>
      </c>
      <c r="G10" s="12">
        <f>+G11+G98</f>
        <v>0</v>
      </c>
      <c r="H10" s="13"/>
      <c r="I10" s="14">
        <v>1</v>
      </c>
      <c r="J10" s="14"/>
    </row>
    <row r="11" spans="1:10" ht="42" customHeight="1" x14ac:dyDescent="0.15">
      <c r="A11" s="32" t="s">
        <v>14</v>
      </c>
      <c r="B11" s="33"/>
      <c r="C11" s="33"/>
      <c r="D11" s="34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32" t="s">
        <v>15</v>
      </c>
      <c r="B12" s="33"/>
      <c r="C12" s="33"/>
      <c r="D12" s="34"/>
      <c r="E12" s="10" t="s">
        <v>13</v>
      </c>
      <c r="F12" s="11">
        <v>1</v>
      </c>
      <c r="G12" s="12">
        <f>+G13+G34+G59+G86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3" t="s">
        <v>16</v>
      </c>
      <c r="C13" s="33"/>
      <c r="D13" s="34"/>
      <c r="E13" s="10" t="s">
        <v>13</v>
      </c>
      <c r="F13" s="11">
        <v>1</v>
      </c>
      <c r="G13" s="12">
        <f>+G14+G20+G22+G26+G29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3" t="s">
        <v>16</v>
      </c>
      <c r="D14" s="34"/>
      <c r="E14" s="10" t="s">
        <v>13</v>
      </c>
      <c r="F14" s="11">
        <v>1</v>
      </c>
      <c r="G14" s="12">
        <f>+G15+G16+G17+G18+G19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17</v>
      </c>
      <c r="E15" s="10" t="s">
        <v>18</v>
      </c>
      <c r="F15" s="11">
        <v>1.63</v>
      </c>
      <c r="G15" s="18"/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19</v>
      </c>
      <c r="E16" s="10" t="s">
        <v>18</v>
      </c>
      <c r="F16" s="11">
        <v>1.37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20</v>
      </c>
      <c r="E17" s="10" t="s">
        <v>18</v>
      </c>
      <c r="F17" s="11">
        <v>1.4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21</v>
      </c>
      <c r="E18" s="10" t="s">
        <v>18</v>
      </c>
      <c r="F18" s="11">
        <v>1.37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22</v>
      </c>
      <c r="E19" s="10" t="s">
        <v>18</v>
      </c>
      <c r="F19" s="11">
        <v>1.37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33" t="s">
        <v>23</v>
      </c>
      <c r="D20" s="34"/>
      <c r="E20" s="10" t="s">
        <v>13</v>
      </c>
      <c r="F20" s="11">
        <v>1</v>
      </c>
      <c r="G20" s="12">
        <f>+G21</f>
        <v>0</v>
      </c>
      <c r="H20" s="13"/>
      <c r="I20" s="14">
        <v>11</v>
      </c>
      <c r="J20" s="14">
        <v>3</v>
      </c>
    </row>
    <row r="21" spans="1:10" ht="42" customHeight="1" x14ac:dyDescent="0.15">
      <c r="A21" s="15"/>
      <c r="B21" s="16"/>
      <c r="C21" s="16"/>
      <c r="D21" s="17" t="s">
        <v>24</v>
      </c>
      <c r="E21" s="10" t="s">
        <v>25</v>
      </c>
      <c r="F21" s="11">
        <v>229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33" t="s">
        <v>26</v>
      </c>
      <c r="D22" s="34"/>
      <c r="E22" s="10" t="s">
        <v>13</v>
      </c>
      <c r="F22" s="11">
        <v>1</v>
      </c>
      <c r="G22" s="12">
        <f>+G23+G24+G25</f>
        <v>0</v>
      </c>
      <c r="H22" s="13"/>
      <c r="I22" s="14">
        <v>13</v>
      </c>
      <c r="J22" s="14">
        <v>3</v>
      </c>
    </row>
    <row r="23" spans="1:10" ht="42" customHeight="1" x14ac:dyDescent="0.15">
      <c r="A23" s="15"/>
      <c r="B23" s="16"/>
      <c r="C23" s="16"/>
      <c r="D23" s="17" t="s">
        <v>27</v>
      </c>
      <c r="E23" s="10" t="s">
        <v>28</v>
      </c>
      <c r="F23" s="11">
        <v>5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29</v>
      </c>
      <c r="E24" s="10" t="s">
        <v>25</v>
      </c>
      <c r="F24" s="11">
        <v>4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30</v>
      </c>
      <c r="E25" s="10" t="s">
        <v>25</v>
      </c>
      <c r="F25" s="11">
        <v>1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33" t="s">
        <v>31</v>
      </c>
      <c r="D26" s="34"/>
      <c r="E26" s="10" t="s">
        <v>13</v>
      </c>
      <c r="F26" s="11">
        <v>1</v>
      </c>
      <c r="G26" s="12">
        <f>+G27+G28</f>
        <v>0</v>
      </c>
      <c r="H26" s="13"/>
      <c r="I26" s="14">
        <v>17</v>
      </c>
      <c r="J26" s="14">
        <v>3</v>
      </c>
    </row>
    <row r="27" spans="1:10" ht="42" customHeight="1" x14ac:dyDescent="0.15">
      <c r="A27" s="15"/>
      <c r="B27" s="16"/>
      <c r="C27" s="16"/>
      <c r="D27" s="17" t="s">
        <v>32</v>
      </c>
      <c r="E27" s="10" t="s">
        <v>33</v>
      </c>
      <c r="F27" s="11">
        <v>8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34</v>
      </c>
      <c r="E28" s="10" t="s">
        <v>35</v>
      </c>
      <c r="F28" s="11">
        <v>12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33" t="s">
        <v>36</v>
      </c>
      <c r="D29" s="34"/>
      <c r="E29" s="10" t="s">
        <v>13</v>
      </c>
      <c r="F29" s="11">
        <v>1</v>
      </c>
      <c r="G29" s="12">
        <f>+G30+G31+G32+G33</f>
        <v>0</v>
      </c>
      <c r="H29" s="13"/>
      <c r="I29" s="14">
        <v>20</v>
      </c>
      <c r="J29" s="14">
        <v>3</v>
      </c>
    </row>
    <row r="30" spans="1:10" ht="42" customHeight="1" x14ac:dyDescent="0.15">
      <c r="A30" s="15"/>
      <c r="B30" s="16"/>
      <c r="C30" s="16"/>
      <c r="D30" s="17" t="s">
        <v>37</v>
      </c>
      <c r="E30" s="10" t="s">
        <v>28</v>
      </c>
      <c r="F30" s="11">
        <v>34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38</v>
      </c>
      <c r="E31" s="10" t="s">
        <v>25</v>
      </c>
      <c r="F31" s="11">
        <v>342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39</v>
      </c>
      <c r="E32" s="10" t="s">
        <v>28</v>
      </c>
      <c r="F32" s="11">
        <v>34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17" t="s">
        <v>40</v>
      </c>
      <c r="E33" s="10" t="s">
        <v>28</v>
      </c>
      <c r="F33" s="11">
        <v>34</v>
      </c>
      <c r="G33" s="18"/>
      <c r="H33" s="13"/>
      <c r="I33" s="14">
        <v>24</v>
      </c>
      <c r="J33" s="14">
        <v>4</v>
      </c>
    </row>
    <row r="34" spans="1:10" ht="42" customHeight="1" x14ac:dyDescent="0.15">
      <c r="A34" s="15"/>
      <c r="B34" s="33" t="s">
        <v>41</v>
      </c>
      <c r="C34" s="33"/>
      <c r="D34" s="34"/>
      <c r="E34" s="10" t="s">
        <v>13</v>
      </c>
      <c r="F34" s="11">
        <v>1</v>
      </c>
      <c r="G34" s="12">
        <f>+G35+G42+G53</f>
        <v>0</v>
      </c>
      <c r="H34" s="13"/>
      <c r="I34" s="14">
        <v>25</v>
      </c>
      <c r="J34" s="14">
        <v>2</v>
      </c>
    </row>
    <row r="35" spans="1:10" ht="42" customHeight="1" x14ac:dyDescent="0.15">
      <c r="A35" s="15"/>
      <c r="B35" s="16"/>
      <c r="C35" s="33" t="s">
        <v>42</v>
      </c>
      <c r="D35" s="34"/>
      <c r="E35" s="10" t="s">
        <v>13</v>
      </c>
      <c r="F35" s="11">
        <v>1</v>
      </c>
      <c r="G35" s="12">
        <f>+G36+G37+G38+G39+G40+G41</f>
        <v>0</v>
      </c>
      <c r="H35" s="13"/>
      <c r="I35" s="14">
        <v>26</v>
      </c>
      <c r="J35" s="14">
        <v>3</v>
      </c>
    </row>
    <row r="36" spans="1:10" ht="42" customHeight="1" x14ac:dyDescent="0.15">
      <c r="A36" s="15"/>
      <c r="B36" s="16"/>
      <c r="C36" s="16"/>
      <c r="D36" s="17" t="s">
        <v>43</v>
      </c>
      <c r="E36" s="10" t="s">
        <v>28</v>
      </c>
      <c r="F36" s="11">
        <v>330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44</v>
      </c>
      <c r="E37" s="10" t="s">
        <v>25</v>
      </c>
      <c r="F37" s="11">
        <v>200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45</v>
      </c>
      <c r="E38" s="10" t="s">
        <v>28</v>
      </c>
      <c r="F38" s="11">
        <v>58</v>
      </c>
      <c r="G38" s="18"/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46</v>
      </c>
      <c r="E39" s="10" t="s">
        <v>28</v>
      </c>
      <c r="F39" s="11">
        <v>25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17" t="s">
        <v>47</v>
      </c>
      <c r="E40" s="10" t="s">
        <v>28</v>
      </c>
      <c r="F40" s="11">
        <v>220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16"/>
      <c r="D41" s="17" t="s">
        <v>48</v>
      </c>
      <c r="E41" s="10" t="s">
        <v>35</v>
      </c>
      <c r="F41" s="11">
        <v>163.4</v>
      </c>
      <c r="G41" s="18"/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33" t="s">
        <v>49</v>
      </c>
      <c r="D42" s="34"/>
      <c r="E42" s="10" t="s">
        <v>13</v>
      </c>
      <c r="F42" s="11">
        <v>1</v>
      </c>
      <c r="G42" s="12">
        <f>+G43+G44+G45+G46+G47+G48+G49+G50+G51+G52</f>
        <v>0</v>
      </c>
      <c r="H42" s="13"/>
      <c r="I42" s="14">
        <v>33</v>
      </c>
      <c r="J42" s="14">
        <v>3</v>
      </c>
    </row>
    <row r="43" spans="1:10" ht="42" customHeight="1" x14ac:dyDescent="0.15">
      <c r="A43" s="15"/>
      <c r="B43" s="16"/>
      <c r="C43" s="16"/>
      <c r="D43" s="17" t="s">
        <v>50</v>
      </c>
      <c r="E43" s="10" t="s">
        <v>35</v>
      </c>
      <c r="F43" s="11">
        <v>163.69999999999999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17" t="s">
        <v>51</v>
      </c>
      <c r="E44" s="10" t="s">
        <v>35</v>
      </c>
      <c r="F44" s="11">
        <v>149.4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15"/>
      <c r="B45" s="16"/>
      <c r="C45" s="16"/>
      <c r="D45" s="17" t="s">
        <v>52</v>
      </c>
      <c r="E45" s="10" t="s">
        <v>53</v>
      </c>
      <c r="F45" s="11">
        <v>1</v>
      </c>
      <c r="G45" s="18"/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17" t="s">
        <v>54</v>
      </c>
      <c r="E46" s="10" t="s">
        <v>53</v>
      </c>
      <c r="F46" s="11">
        <v>1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15"/>
      <c r="B47" s="16"/>
      <c r="C47" s="16"/>
      <c r="D47" s="17" t="s">
        <v>55</v>
      </c>
      <c r="E47" s="10" t="s">
        <v>53</v>
      </c>
      <c r="F47" s="11">
        <v>8</v>
      </c>
      <c r="G47" s="18"/>
      <c r="H47" s="13"/>
      <c r="I47" s="14">
        <v>38</v>
      </c>
      <c r="J47" s="14">
        <v>4</v>
      </c>
    </row>
    <row r="48" spans="1:10" ht="42" customHeight="1" x14ac:dyDescent="0.15">
      <c r="A48" s="15"/>
      <c r="B48" s="16"/>
      <c r="C48" s="16"/>
      <c r="D48" s="17" t="s">
        <v>56</v>
      </c>
      <c r="E48" s="10" t="s">
        <v>53</v>
      </c>
      <c r="F48" s="11">
        <v>1</v>
      </c>
      <c r="G48" s="18"/>
      <c r="H48" s="13"/>
      <c r="I48" s="14">
        <v>39</v>
      </c>
      <c r="J48" s="14">
        <v>4</v>
      </c>
    </row>
    <row r="49" spans="1:10" ht="42" customHeight="1" x14ac:dyDescent="0.15">
      <c r="A49" s="15"/>
      <c r="B49" s="16"/>
      <c r="C49" s="16"/>
      <c r="D49" s="17" t="s">
        <v>57</v>
      </c>
      <c r="E49" s="10" t="s">
        <v>58</v>
      </c>
      <c r="F49" s="11">
        <v>1</v>
      </c>
      <c r="G49" s="18"/>
      <c r="H49" s="13"/>
      <c r="I49" s="14">
        <v>40</v>
      </c>
      <c r="J49" s="14">
        <v>4</v>
      </c>
    </row>
    <row r="50" spans="1:10" ht="42" customHeight="1" x14ac:dyDescent="0.15">
      <c r="A50" s="15"/>
      <c r="B50" s="16"/>
      <c r="C50" s="16"/>
      <c r="D50" s="17" t="s">
        <v>59</v>
      </c>
      <c r="E50" s="10" t="s">
        <v>58</v>
      </c>
      <c r="F50" s="11">
        <v>1</v>
      </c>
      <c r="G50" s="18"/>
      <c r="H50" s="13"/>
      <c r="I50" s="14">
        <v>41</v>
      </c>
      <c r="J50" s="14">
        <v>4</v>
      </c>
    </row>
    <row r="51" spans="1:10" ht="42" customHeight="1" x14ac:dyDescent="0.15">
      <c r="A51" s="15"/>
      <c r="B51" s="16"/>
      <c r="C51" s="16"/>
      <c r="D51" s="17" t="s">
        <v>60</v>
      </c>
      <c r="E51" s="10" t="s">
        <v>58</v>
      </c>
      <c r="F51" s="11">
        <v>1</v>
      </c>
      <c r="G51" s="18"/>
      <c r="H51" s="13"/>
      <c r="I51" s="14">
        <v>42</v>
      </c>
      <c r="J51" s="14">
        <v>4</v>
      </c>
    </row>
    <row r="52" spans="1:10" ht="42" customHeight="1" x14ac:dyDescent="0.15">
      <c r="A52" s="15"/>
      <c r="B52" s="16"/>
      <c r="C52" s="16"/>
      <c r="D52" s="17" t="s">
        <v>61</v>
      </c>
      <c r="E52" s="10" t="s">
        <v>58</v>
      </c>
      <c r="F52" s="11">
        <v>1</v>
      </c>
      <c r="G52" s="18"/>
      <c r="H52" s="13"/>
      <c r="I52" s="14">
        <v>43</v>
      </c>
      <c r="J52" s="14">
        <v>4</v>
      </c>
    </row>
    <row r="53" spans="1:10" ht="42" customHeight="1" x14ac:dyDescent="0.15">
      <c r="A53" s="15"/>
      <c r="B53" s="16"/>
      <c r="C53" s="33" t="s">
        <v>62</v>
      </c>
      <c r="D53" s="34"/>
      <c r="E53" s="10" t="s">
        <v>13</v>
      </c>
      <c r="F53" s="11">
        <v>1</v>
      </c>
      <c r="G53" s="12">
        <f>+G54+G55+G56+G57+G58</f>
        <v>0</v>
      </c>
      <c r="H53" s="13"/>
      <c r="I53" s="14">
        <v>44</v>
      </c>
      <c r="J53" s="14">
        <v>3</v>
      </c>
    </row>
    <row r="54" spans="1:10" ht="42" customHeight="1" x14ac:dyDescent="0.15">
      <c r="A54" s="15"/>
      <c r="B54" s="16"/>
      <c r="C54" s="16"/>
      <c r="D54" s="17" t="s">
        <v>63</v>
      </c>
      <c r="E54" s="10" t="s">
        <v>33</v>
      </c>
      <c r="F54" s="11">
        <v>5</v>
      </c>
      <c r="G54" s="18"/>
      <c r="H54" s="13"/>
      <c r="I54" s="14">
        <v>45</v>
      </c>
      <c r="J54" s="14">
        <v>4</v>
      </c>
    </row>
    <row r="55" spans="1:10" ht="42" customHeight="1" x14ac:dyDescent="0.15">
      <c r="A55" s="15"/>
      <c r="B55" s="16"/>
      <c r="C55" s="16"/>
      <c r="D55" s="17" t="s">
        <v>64</v>
      </c>
      <c r="E55" s="10" t="s">
        <v>13</v>
      </c>
      <c r="F55" s="11">
        <v>1</v>
      </c>
      <c r="G55" s="18"/>
      <c r="H55" s="13"/>
      <c r="I55" s="14">
        <v>46</v>
      </c>
      <c r="J55" s="14">
        <v>4</v>
      </c>
    </row>
    <row r="56" spans="1:10" ht="42" customHeight="1" x14ac:dyDescent="0.15">
      <c r="A56" s="15"/>
      <c r="B56" s="16"/>
      <c r="C56" s="16"/>
      <c r="D56" s="17" t="s">
        <v>65</v>
      </c>
      <c r="E56" s="10" t="s">
        <v>13</v>
      </c>
      <c r="F56" s="11">
        <v>1</v>
      </c>
      <c r="G56" s="18"/>
      <c r="H56" s="13"/>
      <c r="I56" s="14">
        <v>47</v>
      </c>
      <c r="J56" s="14">
        <v>4</v>
      </c>
    </row>
    <row r="57" spans="1:10" ht="42" customHeight="1" x14ac:dyDescent="0.15">
      <c r="A57" s="15"/>
      <c r="B57" s="16"/>
      <c r="C57" s="16"/>
      <c r="D57" s="17" t="s">
        <v>66</v>
      </c>
      <c r="E57" s="10" t="s">
        <v>53</v>
      </c>
      <c r="F57" s="11">
        <v>4</v>
      </c>
      <c r="G57" s="18"/>
      <c r="H57" s="13"/>
      <c r="I57" s="14">
        <v>48</v>
      </c>
      <c r="J57" s="14">
        <v>4</v>
      </c>
    </row>
    <row r="58" spans="1:10" ht="42" customHeight="1" x14ac:dyDescent="0.15">
      <c r="A58" s="15"/>
      <c r="B58" s="16"/>
      <c r="C58" s="16"/>
      <c r="D58" s="17" t="s">
        <v>67</v>
      </c>
      <c r="E58" s="10" t="s">
        <v>53</v>
      </c>
      <c r="F58" s="11">
        <v>3</v>
      </c>
      <c r="G58" s="18"/>
      <c r="H58" s="13"/>
      <c r="I58" s="14">
        <v>49</v>
      </c>
      <c r="J58" s="14">
        <v>4</v>
      </c>
    </row>
    <row r="59" spans="1:10" ht="42" customHeight="1" x14ac:dyDescent="0.15">
      <c r="A59" s="15"/>
      <c r="B59" s="33" t="s">
        <v>68</v>
      </c>
      <c r="C59" s="33"/>
      <c r="D59" s="34"/>
      <c r="E59" s="10" t="s">
        <v>13</v>
      </c>
      <c r="F59" s="11">
        <v>1</v>
      </c>
      <c r="G59" s="12">
        <f>+G60+G66+G69+G71+G77</f>
        <v>0</v>
      </c>
      <c r="H59" s="13"/>
      <c r="I59" s="14">
        <v>50</v>
      </c>
      <c r="J59" s="14">
        <v>2</v>
      </c>
    </row>
    <row r="60" spans="1:10" ht="42" customHeight="1" x14ac:dyDescent="0.15">
      <c r="A60" s="15"/>
      <c r="B60" s="16"/>
      <c r="C60" s="33" t="s">
        <v>69</v>
      </c>
      <c r="D60" s="34"/>
      <c r="E60" s="10" t="s">
        <v>13</v>
      </c>
      <c r="F60" s="11">
        <v>1</v>
      </c>
      <c r="G60" s="12">
        <f>+G61+G62+G63+G64+G65</f>
        <v>0</v>
      </c>
      <c r="H60" s="13"/>
      <c r="I60" s="14">
        <v>51</v>
      </c>
      <c r="J60" s="14">
        <v>3</v>
      </c>
    </row>
    <row r="61" spans="1:10" ht="42" customHeight="1" x14ac:dyDescent="0.15">
      <c r="A61" s="15"/>
      <c r="B61" s="16"/>
      <c r="C61" s="16"/>
      <c r="D61" s="17" t="s">
        <v>43</v>
      </c>
      <c r="E61" s="10" t="s">
        <v>28</v>
      </c>
      <c r="F61" s="11">
        <v>14</v>
      </c>
      <c r="G61" s="18"/>
      <c r="H61" s="13"/>
      <c r="I61" s="14">
        <v>52</v>
      </c>
      <c r="J61" s="14">
        <v>4</v>
      </c>
    </row>
    <row r="62" spans="1:10" ht="42" customHeight="1" x14ac:dyDescent="0.15">
      <c r="A62" s="15"/>
      <c r="B62" s="16"/>
      <c r="C62" s="16"/>
      <c r="D62" s="17" t="s">
        <v>70</v>
      </c>
      <c r="E62" s="10" t="s">
        <v>28</v>
      </c>
      <c r="F62" s="11">
        <v>490</v>
      </c>
      <c r="G62" s="18"/>
      <c r="H62" s="13"/>
      <c r="I62" s="14">
        <v>53</v>
      </c>
      <c r="J62" s="14">
        <v>4</v>
      </c>
    </row>
    <row r="63" spans="1:10" ht="42" customHeight="1" x14ac:dyDescent="0.15">
      <c r="A63" s="15"/>
      <c r="B63" s="16"/>
      <c r="C63" s="16"/>
      <c r="D63" s="17" t="s">
        <v>44</v>
      </c>
      <c r="E63" s="10" t="s">
        <v>25</v>
      </c>
      <c r="F63" s="11">
        <v>210</v>
      </c>
      <c r="G63" s="18"/>
      <c r="H63" s="13"/>
      <c r="I63" s="14">
        <v>54</v>
      </c>
      <c r="J63" s="14">
        <v>4</v>
      </c>
    </row>
    <row r="64" spans="1:10" ht="42" customHeight="1" x14ac:dyDescent="0.15">
      <c r="A64" s="15"/>
      <c r="B64" s="16"/>
      <c r="C64" s="16"/>
      <c r="D64" s="17" t="s">
        <v>71</v>
      </c>
      <c r="E64" s="10" t="s">
        <v>28</v>
      </c>
      <c r="F64" s="11">
        <v>250</v>
      </c>
      <c r="G64" s="18"/>
      <c r="H64" s="13"/>
      <c r="I64" s="14">
        <v>55</v>
      </c>
      <c r="J64" s="14">
        <v>4</v>
      </c>
    </row>
    <row r="65" spans="1:10" ht="42" customHeight="1" x14ac:dyDescent="0.15">
      <c r="A65" s="15"/>
      <c r="B65" s="16"/>
      <c r="C65" s="16"/>
      <c r="D65" s="17" t="s">
        <v>72</v>
      </c>
      <c r="E65" s="10" t="s">
        <v>28</v>
      </c>
      <c r="F65" s="11">
        <v>9</v>
      </c>
      <c r="G65" s="18"/>
      <c r="H65" s="13"/>
      <c r="I65" s="14">
        <v>56</v>
      </c>
      <c r="J65" s="14">
        <v>4</v>
      </c>
    </row>
    <row r="66" spans="1:10" ht="42" customHeight="1" x14ac:dyDescent="0.15">
      <c r="A66" s="15"/>
      <c r="B66" s="16"/>
      <c r="C66" s="33" t="s">
        <v>23</v>
      </c>
      <c r="D66" s="34"/>
      <c r="E66" s="10" t="s">
        <v>13</v>
      </c>
      <c r="F66" s="11">
        <v>1</v>
      </c>
      <c r="G66" s="12">
        <f>+G67+G68</f>
        <v>0</v>
      </c>
      <c r="H66" s="13"/>
      <c r="I66" s="14">
        <v>57</v>
      </c>
      <c r="J66" s="14">
        <v>3</v>
      </c>
    </row>
    <row r="67" spans="1:10" ht="42" customHeight="1" x14ac:dyDescent="0.15">
      <c r="A67" s="15"/>
      <c r="B67" s="16"/>
      <c r="C67" s="16"/>
      <c r="D67" s="17" t="s">
        <v>73</v>
      </c>
      <c r="E67" s="10" t="s">
        <v>25</v>
      </c>
      <c r="F67" s="11">
        <v>28</v>
      </c>
      <c r="G67" s="18"/>
      <c r="H67" s="13"/>
      <c r="I67" s="14">
        <v>58</v>
      </c>
      <c r="J67" s="14">
        <v>4</v>
      </c>
    </row>
    <row r="68" spans="1:10" ht="42" customHeight="1" x14ac:dyDescent="0.15">
      <c r="A68" s="15"/>
      <c r="B68" s="16"/>
      <c r="C68" s="16"/>
      <c r="D68" s="17" t="s">
        <v>29</v>
      </c>
      <c r="E68" s="10" t="s">
        <v>25</v>
      </c>
      <c r="F68" s="11">
        <v>110</v>
      </c>
      <c r="G68" s="18"/>
      <c r="H68" s="13"/>
      <c r="I68" s="14">
        <v>59</v>
      </c>
      <c r="J68" s="14">
        <v>4</v>
      </c>
    </row>
    <row r="69" spans="1:10" ht="42" customHeight="1" x14ac:dyDescent="0.15">
      <c r="A69" s="15"/>
      <c r="B69" s="16"/>
      <c r="C69" s="33" t="s">
        <v>74</v>
      </c>
      <c r="D69" s="34"/>
      <c r="E69" s="10" t="s">
        <v>13</v>
      </c>
      <c r="F69" s="11">
        <v>1</v>
      </c>
      <c r="G69" s="12">
        <f>+G70</f>
        <v>0</v>
      </c>
      <c r="H69" s="13"/>
      <c r="I69" s="14">
        <v>60</v>
      </c>
      <c r="J69" s="14">
        <v>3</v>
      </c>
    </row>
    <row r="70" spans="1:10" ht="42" customHeight="1" x14ac:dyDescent="0.15">
      <c r="A70" s="15"/>
      <c r="B70" s="16"/>
      <c r="C70" s="16"/>
      <c r="D70" s="17" t="s">
        <v>30</v>
      </c>
      <c r="E70" s="10" t="s">
        <v>25</v>
      </c>
      <c r="F70" s="11">
        <v>130</v>
      </c>
      <c r="G70" s="18"/>
      <c r="H70" s="13"/>
      <c r="I70" s="14">
        <v>61</v>
      </c>
      <c r="J70" s="14">
        <v>4</v>
      </c>
    </row>
    <row r="71" spans="1:10" ht="42" customHeight="1" x14ac:dyDescent="0.15">
      <c r="A71" s="15"/>
      <c r="B71" s="16"/>
      <c r="C71" s="33" t="s">
        <v>68</v>
      </c>
      <c r="D71" s="34"/>
      <c r="E71" s="10" t="s">
        <v>13</v>
      </c>
      <c r="F71" s="11">
        <v>1</v>
      </c>
      <c r="G71" s="12">
        <f>+G72+G73+G74+G75+G76</f>
        <v>0</v>
      </c>
      <c r="H71" s="13"/>
      <c r="I71" s="14">
        <v>62</v>
      </c>
      <c r="J71" s="14">
        <v>3</v>
      </c>
    </row>
    <row r="72" spans="1:10" ht="42" customHeight="1" x14ac:dyDescent="0.15">
      <c r="A72" s="15"/>
      <c r="B72" s="16"/>
      <c r="C72" s="16"/>
      <c r="D72" s="17" t="s">
        <v>75</v>
      </c>
      <c r="E72" s="10" t="s">
        <v>35</v>
      </c>
      <c r="F72" s="11">
        <v>98.7</v>
      </c>
      <c r="G72" s="18"/>
      <c r="H72" s="13"/>
      <c r="I72" s="14">
        <v>63</v>
      </c>
      <c r="J72" s="14">
        <v>4</v>
      </c>
    </row>
    <row r="73" spans="1:10" ht="42" customHeight="1" x14ac:dyDescent="0.15">
      <c r="A73" s="15"/>
      <c r="B73" s="16"/>
      <c r="C73" s="16"/>
      <c r="D73" s="17" t="s">
        <v>76</v>
      </c>
      <c r="E73" s="10" t="s">
        <v>35</v>
      </c>
      <c r="F73" s="11">
        <v>53.5</v>
      </c>
      <c r="G73" s="18"/>
      <c r="H73" s="13"/>
      <c r="I73" s="14">
        <v>64</v>
      </c>
      <c r="J73" s="14">
        <v>4</v>
      </c>
    </row>
    <row r="74" spans="1:10" ht="42" customHeight="1" x14ac:dyDescent="0.15">
      <c r="A74" s="15"/>
      <c r="B74" s="16"/>
      <c r="C74" s="16"/>
      <c r="D74" s="17" t="s">
        <v>77</v>
      </c>
      <c r="E74" s="10" t="s">
        <v>35</v>
      </c>
      <c r="F74" s="11">
        <v>6</v>
      </c>
      <c r="G74" s="18"/>
      <c r="H74" s="13"/>
      <c r="I74" s="14">
        <v>65</v>
      </c>
      <c r="J74" s="14">
        <v>4</v>
      </c>
    </row>
    <row r="75" spans="1:10" ht="42" customHeight="1" x14ac:dyDescent="0.15">
      <c r="A75" s="15"/>
      <c r="B75" s="16"/>
      <c r="C75" s="16"/>
      <c r="D75" s="17" t="s">
        <v>78</v>
      </c>
      <c r="E75" s="10" t="s">
        <v>35</v>
      </c>
      <c r="F75" s="11">
        <v>6</v>
      </c>
      <c r="G75" s="18"/>
      <c r="H75" s="13"/>
      <c r="I75" s="14">
        <v>66</v>
      </c>
      <c r="J75" s="14">
        <v>4</v>
      </c>
    </row>
    <row r="76" spans="1:10" ht="42" customHeight="1" x14ac:dyDescent="0.15">
      <c r="A76" s="15"/>
      <c r="B76" s="16"/>
      <c r="C76" s="16"/>
      <c r="D76" s="17" t="s">
        <v>79</v>
      </c>
      <c r="E76" s="10" t="s">
        <v>35</v>
      </c>
      <c r="F76" s="11">
        <v>7</v>
      </c>
      <c r="G76" s="18"/>
      <c r="H76" s="13"/>
      <c r="I76" s="14">
        <v>67</v>
      </c>
      <c r="J76" s="14">
        <v>4</v>
      </c>
    </row>
    <row r="77" spans="1:10" ht="42" customHeight="1" x14ac:dyDescent="0.15">
      <c r="A77" s="15"/>
      <c r="B77" s="16"/>
      <c r="C77" s="33" t="s">
        <v>80</v>
      </c>
      <c r="D77" s="34"/>
      <c r="E77" s="10" t="s">
        <v>13</v>
      </c>
      <c r="F77" s="11">
        <v>1</v>
      </c>
      <c r="G77" s="12">
        <f>+G78+G79+G80+G81+G82+G83+G84+G85</f>
        <v>0</v>
      </c>
      <c r="H77" s="13"/>
      <c r="I77" s="14">
        <v>68</v>
      </c>
      <c r="J77" s="14">
        <v>3</v>
      </c>
    </row>
    <row r="78" spans="1:10" ht="42" customHeight="1" x14ac:dyDescent="0.15">
      <c r="A78" s="15"/>
      <c r="B78" s="16"/>
      <c r="C78" s="16"/>
      <c r="D78" s="17" t="s">
        <v>81</v>
      </c>
      <c r="E78" s="10" t="s">
        <v>58</v>
      </c>
      <c r="F78" s="11">
        <v>1</v>
      </c>
      <c r="G78" s="18"/>
      <c r="H78" s="13"/>
      <c r="I78" s="14">
        <v>69</v>
      </c>
      <c r="J78" s="14">
        <v>4</v>
      </c>
    </row>
    <row r="79" spans="1:10" ht="42" customHeight="1" x14ac:dyDescent="0.15">
      <c r="A79" s="15"/>
      <c r="B79" s="16"/>
      <c r="C79" s="16"/>
      <c r="D79" s="17" t="s">
        <v>82</v>
      </c>
      <c r="E79" s="10" t="s">
        <v>58</v>
      </c>
      <c r="F79" s="11">
        <v>1</v>
      </c>
      <c r="G79" s="18"/>
      <c r="H79" s="13"/>
      <c r="I79" s="14">
        <v>70</v>
      </c>
      <c r="J79" s="14">
        <v>4</v>
      </c>
    </row>
    <row r="80" spans="1:10" ht="42" customHeight="1" x14ac:dyDescent="0.15">
      <c r="A80" s="15"/>
      <c r="B80" s="16"/>
      <c r="C80" s="16"/>
      <c r="D80" s="17" t="s">
        <v>83</v>
      </c>
      <c r="E80" s="10" t="s">
        <v>58</v>
      </c>
      <c r="F80" s="11">
        <v>1</v>
      </c>
      <c r="G80" s="18"/>
      <c r="H80" s="13"/>
      <c r="I80" s="14">
        <v>71</v>
      </c>
      <c r="J80" s="14">
        <v>4</v>
      </c>
    </row>
    <row r="81" spans="1:10" ht="42" customHeight="1" x14ac:dyDescent="0.15">
      <c r="A81" s="15"/>
      <c r="B81" s="16"/>
      <c r="C81" s="16"/>
      <c r="D81" s="17" t="s">
        <v>84</v>
      </c>
      <c r="E81" s="10" t="s">
        <v>13</v>
      </c>
      <c r="F81" s="11">
        <v>1</v>
      </c>
      <c r="G81" s="18"/>
      <c r="H81" s="13"/>
      <c r="I81" s="14">
        <v>72</v>
      </c>
      <c r="J81" s="14">
        <v>4</v>
      </c>
    </row>
    <row r="82" spans="1:10" ht="42" customHeight="1" x14ac:dyDescent="0.15">
      <c r="A82" s="15"/>
      <c r="B82" s="16"/>
      <c r="C82" s="16"/>
      <c r="D82" s="17" t="s">
        <v>85</v>
      </c>
      <c r="E82" s="10" t="s">
        <v>58</v>
      </c>
      <c r="F82" s="11">
        <v>1</v>
      </c>
      <c r="G82" s="18"/>
      <c r="H82" s="13"/>
      <c r="I82" s="14">
        <v>73</v>
      </c>
      <c r="J82" s="14">
        <v>4</v>
      </c>
    </row>
    <row r="83" spans="1:10" ht="42" customHeight="1" x14ac:dyDescent="0.15">
      <c r="A83" s="15"/>
      <c r="B83" s="16"/>
      <c r="C83" s="16"/>
      <c r="D83" s="17" t="s">
        <v>86</v>
      </c>
      <c r="E83" s="10" t="s">
        <v>58</v>
      </c>
      <c r="F83" s="11">
        <v>1</v>
      </c>
      <c r="G83" s="18"/>
      <c r="H83" s="13"/>
      <c r="I83" s="14">
        <v>74</v>
      </c>
      <c r="J83" s="14">
        <v>4</v>
      </c>
    </row>
    <row r="84" spans="1:10" ht="42" customHeight="1" x14ac:dyDescent="0.15">
      <c r="A84" s="15"/>
      <c r="B84" s="16"/>
      <c r="C84" s="16"/>
      <c r="D84" s="17" t="s">
        <v>87</v>
      </c>
      <c r="E84" s="10" t="s">
        <v>58</v>
      </c>
      <c r="F84" s="11">
        <v>1</v>
      </c>
      <c r="G84" s="18"/>
      <c r="H84" s="13"/>
      <c r="I84" s="14">
        <v>75</v>
      </c>
      <c r="J84" s="14">
        <v>4</v>
      </c>
    </row>
    <row r="85" spans="1:10" ht="42" customHeight="1" x14ac:dyDescent="0.15">
      <c r="A85" s="15"/>
      <c r="B85" s="16"/>
      <c r="C85" s="16"/>
      <c r="D85" s="17" t="s">
        <v>88</v>
      </c>
      <c r="E85" s="10" t="s">
        <v>58</v>
      </c>
      <c r="F85" s="11">
        <v>1</v>
      </c>
      <c r="G85" s="18"/>
      <c r="H85" s="13"/>
      <c r="I85" s="14">
        <v>76</v>
      </c>
      <c r="J85" s="14">
        <v>4</v>
      </c>
    </row>
    <row r="86" spans="1:10" ht="42" customHeight="1" x14ac:dyDescent="0.15">
      <c r="A86" s="15"/>
      <c r="B86" s="33" t="s">
        <v>89</v>
      </c>
      <c r="C86" s="33"/>
      <c r="D86" s="34"/>
      <c r="E86" s="10" t="s">
        <v>13</v>
      </c>
      <c r="F86" s="11">
        <v>1</v>
      </c>
      <c r="G86" s="12">
        <f>+G87+G89+G92+G94+G96</f>
        <v>0</v>
      </c>
      <c r="H86" s="13"/>
      <c r="I86" s="14">
        <v>77</v>
      </c>
      <c r="J86" s="14">
        <v>2</v>
      </c>
    </row>
    <row r="87" spans="1:10" ht="42" customHeight="1" x14ac:dyDescent="0.15">
      <c r="A87" s="15"/>
      <c r="B87" s="16"/>
      <c r="C87" s="33" t="s">
        <v>72</v>
      </c>
      <c r="D87" s="34"/>
      <c r="E87" s="10" t="s">
        <v>13</v>
      </c>
      <c r="F87" s="11">
        <v>1</v>
      </c>
      <c r="G87" s="12">
        <f>+G88</f>
        <v>0</v>
      </c>
      <c r="H87" s="13"/>
      <c r="I87" s="14">
        <v>78</v>
      </c>
      <c r="J87" s="14">
        <v>3</v>
      </c>
    </row>
    <row r="88" spans="1:10" ht="42" customHeight="1" x14ac:dyDescent="0.15">
      <c r="A88" s="15"/>
      <c r="B88" s="16"/>
      <c r="C88" s="16"/>
      <c r="D88" s="17" t="s">
        <v>90</v>
      </c>
      <c r="E88" s="10" t="s">
        <v>28</v>
      </c>
      <c r="F88" s="11">
        <v>1100</v>
      </c>
      <c r="G88" s="18"/>
      <c r="H88" s="13"/>
      <c r="I88" s="14">
        <v>79</v>
      </c>
      <c r="J88" s="14">
        <v>4</v>
      </c>
    </row>
    <row r="89" spans="1:10" ht="42" customHeight="1" x14ac:dyDescent="0.15">
      <c r="A89" s="15"/>
      <c r="B89" s="16"/>
      <c r="C89" s="33" t="s">
        <v>23</v>
      </c>
      <c r="D89" s="34"/>
      <c r="E89" s="10" t="s">
        <v>13</v>
      </c>
      <c r="F89" s="11">
        <v>1</v>
      </c>
      <c r="G89" s="12">
        <f>+G90+G91</f>
        <v>0</v>
      </c>
      <c r="H89" s="13"/>
      <c r="I89" s="14">
        <v>80</v>
      </c>
      <c r="J89" s="14">
        <v>3</v>
      </c>
    </row>
    <row r="90" spans="1:10" ht="42" customHeight="1" x14ac:dyDescent="0.15">
      <c r="A90" s="15"/>
      <c r="B90" s="16"/>
      <c r="C90" s="16"/>
      <c r="D90" s="17" t="s">
        <v>73</v>
      </c>
      <c r="E90" s="10" t="s">
        <v>25</v>
      </c>
      <c r="F90" s="11">
        <v>240</v>
      </c>
      <c r="G90" s="18"/>
      <c r="H90" s="13"/>
      <c r="I90" s="14">
        <v>81</v>
      </c>
      <c r="J90" s="14">
        <v>4</v>
      </c>
    </row>
    <row r="91" spans="1:10" ht="42" customHeight="1" x14ac:dyDescent="0.15">
      <c r="A91" s="15"/>
      <c r="B91" s="16"/>
      <c r="C91" s="16"/>
      <c r="D91" s="17" t="s">
        <v>91</v>
      </c>
      <c r="E91" s="10" t="s">
        <v>25</v>
      </c>
      <c r="F91" s="11">
        <v>580</v>
      </c>
      <c r="G91" s="18"/>
      <c r="H91" s="13"/>
      <c r="I91" s="14">
        <v>82</v>
      </c>
      <c r="J91" s="14">
        <v>4</v>
      </c>
    </row>
    <row r="92" spans="1:10" ht="42" customHeight="1" x14ac:dyDescent="0.15">
      <c r="A92" s="15"/>
      <c r="B92" s="16"/>
      <c r="C92" s="33" t="s">
        <v>74</v>
      </c>
      <c r="D92" s="34"/>
      <c r="E92" s="10" t="s">
        <v>13</v>
      </c>
      <c r="F92" s="11">
        <v>1</v>
      </c>
      <c r="G92" s="12">
        <f>+G93</f>
        <v>0</v>
      </c>
      <c r="H92" s="13"/>
      <c r="I92" s="14">
        <v>83</v>
      </c>
      <c r="J92" s="14">
        <v>3</v>
      </c>
    </row>
    <row r="93" spans="1:10" ht="42" customHeight="1" x14ac:dyDescent="0.15">
      <c r="A93" s="15"/>
      <c r="B93" s="16"/>
      <c r="C93" s="16"/>
      <c r="D93" s="17" t="s">
        <v>30</v>
      </c>
      <c r="E93" s="10" t="s">
        <v>25</v>
      </c>
      <c r="F93" s="11">
        <v>390</v>
      </c>
      <c r="G93" s="18"/>
      <c r="H93" s="13"/>
      <c r="I93" s="14">
        <v>84</v>
      </c>
      <c r="J93" s="14">
        <v>4</v>
      </c>
    </row>
    <row r="94" spans="1:10" ht="42" customHeight="1" x14ac:dyDescent="0.15">
      <c r="A94" s="15"/>
      <c r="B94" s="16"/>
      <c r="C94" s="33" t="s">
        <v>92</v>
      </c>
      <c r="D94" s="34"/>
      <c r="E94" s="10" t="s">
        <v>13</v>
      </c>
      <c r="F94" s="11">
        <v>1</v>
      </c>
      <c r="G94" s="12">
        <f>+G95</f>
        <v>0</v>
      </c>
      <c r="H94" s="13"/>
      <c r="I94" s="14">
        <v>85</v>
      </c>
      <c r="J94" s="14">
        <v>3</v>
      </c>
    </row>
    <row r="95" spans="1:10" ht="42" customHeight="1" x14ac:dyDescent="0.15">
      <c r="A95" s="15"/>
      <c r="B95" s="16"/>
      <c r="C95" s="16"/>
      <c r="D95" s="17" t="s">
        <v>93</v>
      </c>
      <c r="E95" s="10" t="s">
        <v>25</v>
      </c>
      <c r="F95" s="11">
        <v>1203</v>
      </c>
      <c r="G95" s="18"/>
      <c r="H95" s="13"/>
      <c r="I95" s="14">
        <v>86</v>
      </c>
      <c r="J95" s="14">
        <v>4</v>
      </c>
    </row>
    <row r="96" spans="1:10" ht="42" customHeight="1" x14ac:dyDescent="0.15">
      <c r="A96" s="15"/>
      <c r="B96" s="16"/>
      <c r="C96" s="33" t="s">
        <v>94</v>
      </c>
      <c r="D96" s="34"/>
      <c r="E96" s="10" t="s">
        <v>13</v>
      </c>
      <c r="F96" s="11">
        <v>1</v>
      </c>
      <c r="G96" s="12">
        <f>+G97</f>
        <v>0</v>
      </c>
      <c r="H96" s="13"/>
      <c r="I96" s="14">
        <v>87</v>
      </c>
      <c r="J96" s="14">
        <v>3</v>
      </c>
    </row>
    <row r="97" spans="1:10" ht="42" customHeight="1" x14ac:dyDescent="0.15">
      <c r="A97" s="15"/>
      <c r="B97" s="16"/>
      <c r="C97" s="16"/>
      <c r="D97" s="17" t="s">
        <v>95</v>
      </c>
      <c r="E97" s="10" t="s">
        <v>28</v>
      </c>
      <c r="F97" s="11">
        <v>1100</v>
      </c>
      <c r="G97" s="18"/>
      <c r="H97" s="13"/>
      <c r="I97" s="14">
        <v>88</v>
      </c>
      <c r="J97" s="14">
        <v>4</v>
      </c>
    </row>
    <row r="98" spans="1:10" ht="42" customHeight="1" x14ac:dyDescent="0.15">
      <c r="A98" s="32" t="s">
        <v>96</v>
      </c>
      <c r="B98" s="33"/>
      <c r="C98" s="33"/>
      <c r="D98" s="34"/>
      <c r="E98" s="10" t="s">
        <v>13</v>
      </c>
      <c r="F98" s="11">
        <v>1</v>
      </c>
      <c r="G98" s="12">
        <f>+G99+G105</f>
        <v>0</v>
      </c>
      <c r="H98" s="13"/>
      <c r="I98" s="14">
        <v>89</v>
      </c>
      <c r="J98" s="14"/>
    </row>
    <row r="99" spans="1:10" ht="42" customHeight="1" x14ac:dyDescent="0.15">
      <c r="A99" s="32" t="s">
        <v>97</v>
      </c>
      <c r="B99" s="33"/>
      <c r="C99" s="33"/>
      <c r="D99" s="34"/>
      <c r="E99" s="10" t="s">
        <v>13</v>
      </c>
      <c r="F99" s="11">
        <v>1</v>
      </c>
      <c r="G99" s="12">
        <f>+G100+G101</f>
        <v>0</v>
      </c>
      <c r="H99" s="13"/>
      <c r="I99" s="14">
        <v>90</v>
      </c>
      <c r="J99" s="14">
        <v>200</v>
      </c>
    </row>
    <row r="100" spans="1:10" ht="42" customHeight="1" x14ac:dyDescent="0.15">
      <c r="A100" s="32" t="s">
        <v>98</v>
      </c>
      <c r="B100" s="33"/>
      <c r="C100" s="33"/>
      <c r="D100" s="34"/>
      <c r="E100" s="10" t="s">
        <v>13</v>
      </c>
      <c r="F100" s="11">
        <v>1</v>
      </c>
      <c r="G100" s="18"/>
      <c r="H100" s="13"/>
      <c r="I100" s="14">
        <v>91</v>
      </c>
      <c r="J100" s="14"/>
    </row>
    <row r="101" spans="1:10" ht="42" customHeight="1" x14ac:dyDescent="0.15">
      <c r="A101" s="32" t="s">
        <v>99</v>
      </c>
      <c r="B101" s="33"/>
      <c r="C101" s="33"/>
      <c r="D101" s="34"/>
      <c r="E101" s="10" t="s">
        <v>13</v>
      </c>
      <c r="F101" s="11">
        <v>1</v>
      </c>
      <c r="G101" s="12">
        <f>+G102</f>
        <v>0</v>
      </c>
      <c r="H101" s="13"/>
      <c r="I101" s="14">
        <v>92</v>
      </c>
      <c r="J101" s="14">
        <v>1</v>
      </c>
    </row>
    <row r="102" spans="1:10" ht="42" customHeight="1" x14ac:dyDescent="0.15">
      <c r="A102" s="15"/>
      <c r="B102" s="33" t="s">
        <v>100</v>
      </c>
      <c r="C102" s="33"/>
      <c r="D102" s="34"/>
      <c r="E102" s="10" t="s">
        <v>13</v>
      </c>
      <c r="F102" s="11">
        <v>1</v>
      </c>
      <c r="G102" s="12">
        <f>+G103</f>
        <v>0</v>
      </c>
      <c r="H102" s="13"/>
      <c r="I102" s="14">
        <v>93</v>
      </c>
      <c r="J102" s="14">
        <v>2</v>
      </c>
    </row>
    <row r="103" spans="1:10" ht="42" customHeight="1" x14ac:dyDescent="0.15">
      <c r="A103" s="15"/>
      <c r="B103" s="16"/>
      <c r="C103" s="33" t="s">
        <v>99</v>
      </c>
      <c r="D103" s="34"/>
      <c r="E103" s="10" t="s">
        <v>13</v>
      </c>
      <c r="F103" s="11">
        <v>1</v>
      </c>
      <c r="G103" s="12">
        <f>+G104</f>
        <v>0</v>
      </c>
      <c r="H103" s="13"/>
      <c r="I103" s="14">
        <v>94</v>
      </c>
      <c r="J103" s="14">
        <v>3</v>
      </c>
    </row>
    <row r="104" spans="1:10" ht="42" customHeight="1" x14ac:dyDescent="0.15">
      <c r="A104" s="15"/>
      <c r="B104" s="16"/>
      <c r="C104" s="16"/>
      <c r="D104" s="17" t="s">
        <v>101</v>
      </c>
      <c r="E104" s="10" t="s">
        <v>102</v>
      </c>
      <c r="F104" s="11">
        <v>1</v>
      </c>
      <c r="G104" s="18"/>
      <c r="H104" s="13"/>
      <c r="I104" s="14">
        <v>95</v>
      </c>
      <c r="J104" s="14">
        <v>4</v>
      </c>
    </row>
    <row r="105" spans="1:10" ht="42" customHeight="1" x14ac:dyDescent="0.15">
      <c r="A105" s="32" t="s">
        <v>103</v>
      </c>
      <c r="B105" s="33"/>
      <c r="C105" s="33"/>
      <c r="D105" s="34"/>
      <c r="E105" s="10" t="s">
        <v>13</v>
      </c>
      <c r="F105" s="11">
        <v>1</v>
      </c>
      <c r="G105" s="12">
        <f>+G106</f>
        <v>0</v>
      </c>
      <c r="H105" s="13"/>
      <c r="I105" s="14">
        <v>96</v>
      </c>
      <c r="J105" s="14">
        <v>210</v>
      </c>
    </row>
    <row r="106" spans="1:10" ht="42" customHeight="1" x14ac:dyDescent="0.15">
      <c r="A106" s="32" t="s">
        <v>104</v>
      </c>
      <c r="B106" s="33"/>
      <c r="C106" s="33"/>
      <c r="D106" s="34"/>
      <c r="E106" s="10" t="s">
        <v>13</v>
      </c>
      <c r="F106" s="11">
        <v>1</v>
      </c>
      <c r="G106" s="18"/>
      <c r="H106" s="13"/>
      <c r="I106" s="14">
        <v>97</v>
      </c>
      <c r="J106" s="14"/>
    </row>
    <row r="107" spans="1:10" ht="42" customHeight="1" x14ac:dyDescent="0.15">
      <c r="A107" s="32" t="s">
        <v>105</v>
      </c>
      <c r="B107" s="33"/>
      <c r="C107" s="33"/>
      <c r="D107" s="34"/>
      <c r="E107" s="10" t="s">
        <v>13</v>
      </c>
      <c r="F107" s="11">
        <v>1</v>
      </c>
      <c r="G107" s="18"/>
      <c r="H107" s="13"/>
      <c r="I107" s="14">
        <v>98</v>
      </c>
      <c r="J107" s="14">
        <v>220</v>
      </c>
    </row>
    <row r="108" spans="1:10" ht="42" customHeight="1" x14ac:dyDescent="0.15">
      <c r="A108" s="32" t="s">
        <v>106</v>
      </c>
      <c r="B108" s="33"/>
      <c r="C108" s="33"/>
      <c r="D108" s="34"/>
      <c r="E108" s="10" t="s">
        <v>13</v>
      </c>
      <c r="F108" s="11">
        <v>1</v>
      </c>
      <c r="G108" s="12">
        <f>+G109</f>
        <v>0</v>
      </c>
      <c r="H108" s="13"/>
      <c r="I108" s="14">
        <v>99</v>
      </c>
      <c r="J108" s="14">
        <v>1</v>
      </c>
    </row>
    <row r="109" spans="1:10" ht="42" customHeight="1" x14ac:dyDescent="0.15">
      <c r="A109" s="15"/>
      <c r="B109" s="33" t="s">
        <v>107</v>
      </c>
      <c r="C109" s="33"/>
      <c r="D109" s="34"/>
      <c r="E109" s="10" t="s">
        <v>13</v>
      </c>
      <c r="F109" s="11">
        <v>1</v>
      </c>
      <c r="G109" s="12">
        <f>+G110</f>
        <v>0</v>
      </c>
      <c r="H109" s="13"/>
      <c r="I109" s="14">
        <v>100</v>
      </c>
      <c r="J109" s="14">
        <v>2</v>
      </c>
    </row>
    <row r="110" spans="1:10" ht="42" customHeight="1" x14ac:dyDescent="0.15">
      <c r="A110" s="15"/>
      <c r="B110" s="16"/>
      <c r="C110" s="33" t="s">
        <v>108</v>
      </c>
      <c r="D110" s="34"/>
      <c r="E110" s="10" t="s">
        <v>13</v>
      </c>
      <c r="F110" s="11">
        <v>1</v>
      </c>
      <c r="G110" s="12">
        <f>+G111</f>
        <v>0</v>
      </c>
      <c r="H110" s="13"/>
      <c r="I110" s="14">
        <v>101</v>
      </c>
      <c r="J110" s="14">
        <v>3</v>
      </c>
    </row>
    <row r="111" spans="1:10" ht="42" customHeight="1" x14ac:dyDescent="0.15">
      <c r="A111" s="15"/>
      <c r="B111" s="16"/>
      <c r="C111" s="16"/>
      <c r="D111" s="17" t="s">
        <v>109</v>
      </c>
      <c r="E111" s="10" t="s">
        <v>13</v>
      </c>
      <c r="F111" s="11">
        <v>1</v>
      </c>
      <c r="G111" s="18"/>
      <c r="H111" s="13"/>
      <c r="I111" s="14">
        <v>102</v>
      </c>
      <c r="J111" s="14">
        <v>4</v>
      </c>
    </row>
    <row r="112" spans="1:10" ht="42" customHeight="1" x14ac:dyDescent="0.15">
      <c r="A112" s="32" t="s">
        <v>110</v>
      </c>
      <c r="B112" s="33"/>
      <c r="C112" s="33"/>
      <c r="D112" s="34"/>
      <c r="E112" s="10" t="s">
        <v>13</v>
      </c>
      <c r="F112" s="11">
        <v>1</v>
      </c>
      <c r="G112" s="12">
        <f>+G10+G107+G108</f>
        <v>0</v>
      </c>
      <c r="H112" s="13"/>
      <c r="I112" s="14">
        <v>103</v>
      </c>
      <c r="J112" s="14">
        <v>30</v>
      </c>
    </row>
    <row r="113" spans="1:10" ht="42" customHeight="1" x14ac:dyDescent="0.15">
      <c r="A113" s="23" t="s">
        <v>111</v>
      </c>
      <c r="B113" s="24"/>
      <c r="C113" s="24"/>
      <c r="D113" s="25"/>
      <c r="E113" s="19" t="s">
        <v>112</v>
      </c>
      <c r="F113" s="20" t="s">
        <v>112</v>
      </c>
      <c r="G113" s="21">
        <f>G112</f>
        <v>0</v>
      </c>
      <c r="I113" s="22">
        <v>104</v>
      </c>
      <c r="J113" s="22">
        <v>90</v>
      </c>
    </row>
    <row r="114" spans="1:10" ht="42" customHeight="1" x14ac:dyDescent="0.15"/>
    <row r="115" spans="1:10" ht="42" customHeight="1" x14ac:dyDescent="0.15"/>
  </sheetData>
  <sheetProtection algorithmName="SHA-512" hashValue="QSsFc49bmo3Mo3nR4EH7swj7qPVzJvrs3depyNpj4TKEYWu8HXHEjywMIaLo3ZmVJndExsu/JUJRaDeh94kM1g==" saltValue="mCUcwm3AUtNhjBGOKA1n50H4i/GLJs6JXaXNA9nj8Z4Fxp+Rk7tdHC0gKOjD2AY33W67SjdEEWOyAxES75kPjQ==" spinCount="100000" sheet="1" objects="1" scenarios="1"/>
  <mergeCells count="45">
    <mergeCell ref="A108:D108"/>
    <mergeCell ref="B109:D109"/>
    <mergeCell ref="C110:D110"/>
    <mergeCell ref="A112:D112"/>
    <mergeCell ref="B102:D102"/>
    <mergeCell ref="C103:D103"/>
    <mergeCell ref="A105:D105"/>
    <mergeCell ref="A106:D106"/>
    <mergeCell ref="A107:D107"/>
    <mergeCell ref="C96:D96"/>
    <mergeCell ref="A98:D98"/>
    <mergeCell ref="A99:D99"/>
    <mergeCell ref="A100:D100"/>
    <mergeCell ref="A101:D101"/>
    <mergeCell ref="B86:D86"/>
    <mergeCell ref="C87:D87"/>
    <mergeCell ref="C89:D89"/>
    <mergeCell ref="C92:D92"/>
    <mergeCell ref="C94:D94"/>
    <mergeCell ref="C60:D60"/>
    <mergeCell ref="C66:D66"/>
    <mergeCell ref="C69:D69"/>
    <mergeCell ref="C71:D71"/>
    <mergeCell ref="C77:D77"/>
    <mergeCell ref="B34:D34"/>
    <mergeCell ref="C35:D35"/>
    <mergeCell ref="C42:D42"/>
    <mergeCell ref="C53:D53"/>
    <mergeCell ref="B59:D59"/>
    <mergeCell ref="A113:D113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0:D20"/>
    <mergeCell ref="C22:D22"/>
    <mergeCell ref="C26:D26"/>
    <mergeCell ref="C29:D29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徳島県</cp:lastModifiedBy>
  <cp:lastPrinted>2020-10-12T05:07:54Z</cp:lastPrinted>
  <dcterms:created xsi:type="dcterms:W3CDTF">2014-01-09T08:55:00Z</dcterms:created>
  <dcterms:modified xsi:type="dcterms:W3CDTF">2025-03-03T07:26:44Z</dcterms:modified>
</cp:coreProperties>
</file>